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36" windowWidth="15192" windowHeight="11016"/>
  </bookViews>
  <sheets>
    <sheet name="Доходы " sheetId="7" r:id="rId1"/>
  </sheets>
  <definedNames>
    <definedName name="_xlnm.Print_Titles" localSheetId="0">'Доходы '!$5:$6</definedName>
    <definedName name="_xlnm.Print_Area" localSheetId="0">'Доходы '!$A$1:$C$96</definedName>
  </definedNames>
  <calcPr calcId="145621" fullCalcOnLoad="1"/>
</workbook>
</file>

<file path=xl/calcChain.xml><?xml version="1.0" encoding="utf-8"?>
<calcChain xmlns="http://schemas.openxmlformats.org/spreadsheetml/2006/main">
  <c r="C24" i="7" l="1"/>
  <c r="C21" i="7"/>
  <c r="C32" i="7"/>
  <c r="C31" i="7"/>
  <c r="C35" i="7"/>
  <c r="C7" i="7"/>
  <c r="C96" i="7"/>
  <c r="C45" i="7"/>
  <c r="C60" i="7"/>
  <c r="C36" i="7"/>
  <c r="C62" i="7"/>
  <c r="C64" i="7"/>
  <c r="C92" i="7"/>
</calcChain>
</file>

<file path=xl/sharedStrings.xml><?xml version="1.0" encoding="utf-8"?>
<sst xmlns="http://schemas.openxmlformats.org/spreadsheetml/2006/main" count="185" uniqueCount="185">
  <si>
    <t xml:space="preserve">Код </t>
  </si>
  <si>
    <t>Наименование дохода</t>
  </si>
  <si>
    <t>1 00 00000 00 0000 000</t>
  </si>
  <si>
    <t>Налоговые и неналоговые доходы</t>
  </si>
  <si>
    <t>1 01 02000 01 0000 110</t>
  </si>
  <si>
    <t>1 03 02000 01 0000 110</t>
  </si>
  <si>
    <t>1 05 01000 00 0000 110</t>
  </si>
  <si>
    <t>1 08 00000 00 0000 000</t>
  </si>
  <si>
    <t>1 11 01020 02 0000 120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</si>
  <si>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</si>
  <si>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1 11 05032 02 0000 120</t>
  </si>
  <si>
    <t>1 11 07012 02 0000 120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</si>
  <si>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</si>
  <si>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1 16 00000 00 0000 000</t>
  </si>
  <si>
    <t>Штрафы, санкции, возмещение ущерба</t>
  </si>
  <si>
    <t>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</si>
  <si>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</si>
  <si>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 </t>
  </si>
  <si>
    <t>Акцизы по подакцизным товарам (продукции), производимым на территории Российской Федерации</t>
  </si>
  <si>
    <t>Государственная пошлина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</si>
  <si>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</si>
  <si>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</si>
  <si>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</si>
  <si>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1 15 00000 00 0000 000</t>
  </si>
  <si>
    <t>Доходы от продажи материальных и нематериальных активов</t>
  </si>
  <si>
    <t>Административные платежи и сборы</t>
  </si>
  <si>
    <t>1 07 01000 01 0000 110</t>
  </si>
  <si>
    <t xml:space="preserve">Налог на имущество организаций </t>
  </si>
  <si>
    <t>1 06 02000 02 0000 110</t>
  </si>
  <si>
    <t xml:space="preserve">Налог, взимаемый в связи с применением упрощенной системы налогообложения </t>
  </si>
  <si>
    <t>Налог на добычу полезных ископаемых</t>
  </si>
  <si>
    <t>1 11 05022 02 0000 120</t>
  </si>
  <si>
    <t>1 06 05000 02 0000 110</t>
  </si>
  <si>
    <t>Налог на игорный бизнес</t>
  </si>
  <si>
    <t>1 09 00000 00 0000 000</t>
  </si>
  <si>
    <t>Задолженность и перерасчеты по отмененным налогам, сборам и иным обязательным платежам</t>
  </si>
  <si>
    <t>(рублей)</t>
  </si>
  <si>
    <t>Сумма</t>
  </si>
  <si>
    <t>Налог на доходы физических лиц</t>
  </si>
  <si>
    <t>1 06 04000 02 0000 110</t>
  </si>
  <si>
    <t xml:space="preserve">Транспортный налог </t>
  </si>
  <si>
    <t>1 12 00000 00 0000 000</t>
  </si>
  <si>
    <t>Платежи при пользовании природными ресурсами</t>
  </si>
  <si>
    <t>1 17 00000 00 0000 000</t>
  </si>
  <si>
    <t>Прочие неналоговые доходы</t>
  </si>
  <si>
    <t>2 00 00000 00 0000 000</t>
  </si>
  <si>
    <t>Безвозмездные поступления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</si>
  <si>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</si>
  <si>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</si>
  <si>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</si>
  <si>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</si>
  <si>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</si>
  <si>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</si>
  <si>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</si>
  <si>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</si>
  <si>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</si>
  <si>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</si>
  <si>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</t>
  </si>
  <si>
    <t>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</t>
  </si>
  <si>
    <t>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(надзора) в области промышленной безопасности, электроэнергетики и безопасности гидротехнических сооружений</t>
  </si>
  <si>
    <t>Субвенции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</t>
  </si>
  <si>
    <t>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</t>
  </si>
  <si>
    <t>Иные межбюджетные трансферты</t>
  </si>
  <si>
    <t>Всего доходов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</si>
  <si>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</si>
  <si>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</si>
  <si>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</si>
  <si>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</si>
  <si>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</si>
  <si>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Единая субвенция бюджетам субъектов Российской Федерации и бюджету г. Байконура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</si>
  <si>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</si>
  <si>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</si>
  <si>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</si>
  <si>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</si>
  <si>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</si>
  <si>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</si>
  <si>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</si>
  <si>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</si>
  <si>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</si>
  <si>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</si>
  <si>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ним, государственного кадастрового учета, государственной кадастровой оценки объектов недвижимости, землеустройства, государственного мониторинга земель, а также функций государственного земельного надзора, надзора за деятельностью саморегулируемых организаций оценщиков, контроля (надзора) за деятельностью саморегулируемых организаций арбитражных управляющих, государственного надзора за деятельностью саморегулируемых организаций кадастровых инженеров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</si>
  <si>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</si>
  <si>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</si>
  <si>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</si>
  <si>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субъектов Российской Федерации  на обеспечение членов Совета Федерации и их помощников в субъектах Российской Федерации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</si>
  <si>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</si>
  <si>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Субвенции бюджетам субъектов Российской Федерации на осуществление отдельных полномочий в области лесных отношений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</si>
  <si>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</si>
  <si>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</si>
  <si>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</si>
  <si>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</si>
  <si>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</si>
  <si>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</si>
  <si>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</si>
  <si>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</si>
  <si>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</si>
  <si>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</si>
  <si>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 xml:space="preserve"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</si>
  <si>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Объем поступлений доходов в бюджет Республики Крым по кодам видов  доходов на 2019 год</t>
  </si>
  <si>
    <t>1 01 01000 00 0000 110</t>
  </si>
  <si>
    <t>Налог на прибыль организаций</t>
  </si>
  <si>
    <t>1 11 05322 02 0000 120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</si>
  <si>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</si>
  <si>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2 02 25084 02 0000 150</t>
  </si>
  <si>
    <t>2 02 25081 02 0000 150</t>
  </si>
  <si>
    <t>2 02 25543 02 0000 150</t>
  </si>
  <si>
    <t>2 02 25097 02 0000 150</t>
  </si>
  <si>
    <t>2 02 25027 02 0000 150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</si>
  <si>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</si>
  <si>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2 02 25516 02 0000 150</t>
  </si>
  <si>
    <t>2 02 25082 02 0000 150</t>
  </si>
  <si>
    <t>2 02 25495 02 0000 150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</si>
  <si>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</si>
  <si>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2 02 25467 02 0000 150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</si>
  <si>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</si>
  <si>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2 02 25514 02 0000 150</t>
  </si>
  <si>
    <t>Субсидии бюджетам субъектов Российской Федерации на реализацию мероприятий в сфере реабилитации и абилитации инвалидов</t>
  </si>
  <si>
    <t>2 02 25497 02 0000 150</t>
  </si>
  <si>
    <t>2 02 25520 02 0000 150</t>
  </si>
  <si>
    <t>2 02 25218 02 0000 150</t>
  </si>
  <si>
    <t>Субсидии бюджетам Республики Крым и города федерального значения Севастополя на компенсацию территориальным сетевым организациям, функционирующим в Республике Крым и городе федерального значения Севастополе, выпадающих доходов, образованных вследствие установления тарифов на услуги по передаче электрической энергии ниже экономически обоснованного уровня</t>
  </si>
  <si>
    <t>2 02 25541 02 0000 150</t>
  </si>
  <si>
    <t>2 02 25542 02 0000 150</t>
  </si>
  <si>
    <t>2 02 25462 02 0000 150</t>
  </si>
  <si>
    <t>2 02 25402 02 0000 150</t>
  </si>
  <si>
    <t>2 02 25527 02 0000 150</t>
  </si>
  <si>
    <t>2 02 25517 02 0000 150</t>
  </si>
  <si>
    <t>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</si>
  <si>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</si>
  <si>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2 02 25382 02 0000 150</t>
  </si>
  <si>
    <t>2 02 25567 02 0000 150</t>
  </si>
  <si>
    <t>2 02 27567 02 0000 150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</si>
  <si>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
 реализации мероприятий по устойчивому развитию сельских территорий</t>
  </si>
  <si>
    <t>2 02 35250 02 0000 150</t>
  </si>
  <si>
    <t>2 02 35118 02 0000 150</t>
  </si>
  <si>
    <t>2 02 35220 02 0000 150</t>
  </si>
  <si>
    <t>2 02 35260 02 0000 150</t>
  </si>
  <si>
    <t>2 02 35380 02 0000 150</t>
  </si>
  <si>
    <t>2 02 35280 02 0000 150</t>
  </si>
  <si>
    <t>2 02 35290 02 0000 150</t>
  </si>
  <si>
    <t>2 02 35137 02 0000 150</t>
  </si>
  <si>
    <t>2 02 35270 02 0000 150</t>
  </si>
  <si>
    <t>2 02 35435 02 0000 150</t>
  </si>
  <si>
    <t>2 02 35471 02 0000 150</t>
  </si>
  <si>
    <t>2 02 35486 02 0000 150</t>
  </si>
  <si>
    <t>2 02 35489 02 0000 150</t>
  </si>
  <si>
    <t>2 02 35240 02 0000 150</t>
  </si>
  <si>
    <t>2 02 35484 02 0000 150</t>
  </si>
  <si>
    <t>2 02 35128 02 0000 150</t>
  </si>
  <si>
    <t>2 02 35414 02 0000 150</t>
  </si>
  <si>
    <t>2 02 35129 02 0000 150</t>
  </si>
  <si>
    <t>2 02 35120 02 0000 150</t>
  </si>
  <si>
    <t>2 02 35395 02 0000 150</t>
  </si>
  <si>
    <t>2 02 35135 02 0000 150</t>
  </si>
  <si>
    <t>2 02 35134 02 0000 150</t>
  </si>
  <si>
    <t>Субвенции бюджетам субъектов Российской Федерации  на осуществление полномочий по обеспечению жильем отдельных категорий граждан, установленных Федеральным законом от 12 января 1995 года № 5-ФЗ  "О ветеранах", в соответствии с Указом Президента Российской Федерации от 7 мая 2008 года № 714          "Об обеспечении жильем ветеранов Великой Отечественной войны 1941 - 1945 годов"</t>
  </si>
  <si>
    <t>2 02 35176 02 0000 150</t>
  </si>
  <si>
    <t xml:space="preserve"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
</t>
  </si>
  <si>
    <t>2 02 35221 02 0000 150</t>
  </si>
  <si>
    <t>Субвенции бюджетам Республики Крым и городу федерального значения Севастополя на осуществление части полномочий Российской Федерации в области лесных отношений</t>
  </si>
  <si>
    <t>2 02 35222 02 0000 150</t>
  </si>
  <si>
    <t>Субвенции бюджетам Республики Крым и города федерального значения Севастополя на обеспечение жильем отдельных категорий граждан Российской Федерации, проживающих на территориях Республики Крым и города федерального значения Севастополя</t>
  </si>
  <si>
    <t>2 02 35573 02 0000 150</t>
  </si>
  <si>
    <t>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(усыновлением) первого ребенка</t>
  </si>
  <si>
    <t>2 02 35900 02 0000 150</t>
  </si>
  <si>
    <t>2 02 45161 02 0000 150</t>
  </si>
  <si>
    <t>2 02 45142 02 0000 150</t>
  </si>
  <si>
    <t>2 02 45141 02 0000 150</t>
  </si>
  <si>
    <t>2 02 15001 02 0000 150</t>
  </si>
  <si>
    <t>2 02 15009 02 0000 150</t>
  </si>
  <si>
    <t>Дотации бюджетам субъектов Российской Федерации  на частичную компенсацию дополнительных расходов на повышение оплаты труда работников бюджетной сферы и иные цели</t>
  </si>
  <si>
    <t>2 02 25568 02 0000 150</t>
  </si>
  <si>
    <t>2 02 25188 02 0000 150</t>
  </si>
  <si>
    <t>Субсидии бюджетам субъектов Российской Федерации на реализацию мероприятий федеральной целевой программы "Социально-экономическое развитие Республики Крым и г.Севастополя до 2020 года"</t>
  </si>
  <si>
    <t>2 02 27188 02 0000 150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</si>
  <si>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 мероприятий федеральной целевой программы "Социально-экономическое развитие Республики Крым и г. Севастополя до 2020 года"</t>
  </si>
  <si>
    <t>2 02 15409 02 0000 150</t>
  </si>
  <si>
    <t xml:space="preserve">Дотации бюджету Республики Крым в целях обеспечения сбалансированности бюджета </t>
  </si>
  <si>
    <t>2 02 10000 00 0000 150</t>
  </si>
  <si>
    <t>2 02 20000 00 0000 150</t>
  </si>
  <si>
    <t>2 02 40000 00 0000 150</t>
  </si>
  <si>
    <t>2 02 30000 00 0000 150</t>
  </si>
  <si>
    <t>2 02 25466 02 0000 150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</si>
  <si>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</si>
  <si>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Приложение 1                                                     к Закону Республики Крым "О бюджете Республики Крым на 2019 год и на плановый период 2020 и 2021 годов"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</si>
</sst>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5" fillId="0" borderId="0"/>
    <xf numFmtId="0" fontId="5" fillId="0" borderId="0"/>
  </cellStyleXfs>
  <cellXfs count="4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0" borderId="0" xfId="0" applyFont="1" applyAlignment="1">
      <alignment wrapText="1"/>
    </xf>
    <xf numFmtId="4" fontId="0" fillId="0" borderId="0" xfId="0" applyNumberFormat="1"/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2" fontId="0" fillId="0" borderId="0" xfId="0" applyNumberFormat="1"/>
    <xf numFmtId="0" fontId="1" fillId="2" borderId="0" xfId="0" applyFont="1" applyFill="1" applyAlignment="1"/>
    <xf numFmtId="0" fontId="1" fillId="0" borderId="0" xfId="0" applyFont="1" applyAlignment="1"/>
    <xf numFmtId="0" fontId="1" fillId="2" borderId="3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0" xfId="0" applyFont="1" applyFill="1"/>
    <xf numFmtId="0" fontId="0" fillId="2" borderId="0" xfId="0" applyFill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4" fontId="2" fillId="0" borderId="6" xfId="0" applyNumberFormat="1" applyFont="1" applyBorder="1"/>
    <xf numFmtId="0" fontId="1" fillId="2" borderId="5" xfId="0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/>
    <xf numFmtId="0" fontId="1" fillId="2" borderId="8" xfId="0" applyFont="1" applyFill="1" applyBorder="1" applyAlignment="1">
      <alignment horizontal="center" vertical="top" wrapText="1"/>
    </xf>
    <xf numFmtId="4" fontId="1" fillId="0" borderId="6" xfId="0" applyNumberFormat="1" applyFont="1" applyFill="1" applyBorder="1"/>
    <xf numFmtId="4" fontId="1" fillId="0" borderId="6" xfId="0" applyNumberFormat="1" applyFont="1" applyFill="1" applyBorder="1" applyAlignment="1"/>
    <xf numFmtId="4" fontId="1" fillId="0" borderId="6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0" fontId="1" fillId="0" borderId="0" xfId="0" applyFont="1" applyBorder="1" applyAlignment="1">
      <alignment wrapText="1"/>
    </xf>
    <xf numFmtId="4" fontId="1" fillId="2" borderId="6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4" fontId="4" fillId="2" borderId="6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4" fontId="3" fillId="2" borderId="6" xfId="0" applyNumberFormat="1" applyFont="1" applyFill="1" applyBorder="1" applyAlignment="1">
      <alignment vertical="center"/>
    </xf>
    <xf numFmtId="0" fontId="4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12" xfId="0" applyFont="1" applyBorder="1" applyAlignment="1">
      <alignment horizontal="right"/>
    </xf>
  </cellXfs>
  <cellStyles count="5">
    <cellStyle name="Обычный" xfId="0" builtinId="0"/>
    <cellStyle name="Обычный 2" xfId="1"/>
    <cellStyle name="Обычный 2 2" xfId="2"/>
    <cellStyle name="Обычный 2_Доходы (19 08 15)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zoomScaleNormal="100" workbookViewId="0">
      <selection activeCell="C1" sqref="C1"/>
    </sheetView>
  </sheetViews>
  <sheetFormatPr defaultRowHeight="13.2" x14ac:dyDescent="0.25"/>
  <cols>
    <col min="1" max="1" width="33.44140625" style="18" customWidth="1"/>
    <col min="2" max="2" width="47.44140625" customWidth="1"/>
    <col min="3" max="3" width="33.6640625" customWidth="1"/>
    <col min="5" max="5" width="12.44140625" customWidth="1"/>
    <col min="6" max="6" width="27.5546875" customWidth="1"/>
    <col min="7" max="7" width="14.109375" customWidth="1"/>
  </cols>
  <sheetData>
    <row r="1" spans="1:3" ht="108" x14ac:dyDescent="0.35">
      <c r="A1" s="11"/>
      <c r="B1" s="12"/>
      <c r="C1" s="4" t="s">
        <v>184</v>
      </c>
    </row>
    <row r="2" spans="1:3" ht="12" customHeight="1" x14ac:dyDescent="0.35">
      <c r="A2" s="11"/>
      <c r="B2" s="12"/>
      <c r="C2" s="4"/>
    </row>
    <row r="3" spans="1:3" ht="43.5" customHeight="1" x14ac:dyDescent="0.3">
      <c r="A3" s="41" t="s">
        <v>98</v>
      </c>
      <c r="B3" s="41"/>
      <c r="C3" s="41"/>
    </row>
    <row r="4" spans="1:3" ht="18" thickBot="1" x14ac:dyDescent="0.35">
      <c r="A4" s="42" t="s">
        <v>36</v>
      </c>
      <c r="B4" s="42"/>
      <c r="C4" s="42"/>
    </row>
    <row r="5" spans="1:3" ht="18.600000000000001" thickBot="1" x14ac:dyDescent="0.4">
      <c r="A5" s="13" t="s">
        <v>0</v>
      </c>
      <c r="B5" s="14" t="s">
        <v>1</v>
      </c>
      <c r="C5" s="15" t="s">
        <v>37</v>
      </c>
    </row>
    <row r="6" spans="1:3" ht="18" x14ac:dyDescent="0.25">
      <c r="A6" s="16">
        <v>1</v>
      </c>
      <c r="B6" s="8">
        <v>2</v>
      </c>
      <c r="C6" s="30">
        <v>3</v>
      </c>
    </row>
    <row r="7" spans="1:3" ht="17.399999999999999" x14ac:dyDescent="0.3">
      <c r="A7" s="19" t="s">
        <v>2</v>
      </c>
      <c r="B7" s="6" t="s">
        <v>3</v>
      </c>
      <c r="C7" s="20">
        <f>SUM(C8:C30)</f>
        <v>42876681800</v>
      </c>
    </row>
    <row r="8" spans="1:3" ht="18" x14ac:dyDescent="0.35">
      <c r="A8" s="21" t="s">
        <v>99</v>
      </c>
      <c r="B8" s="2" t="s">
        <v>100</v>
      </c>
      <c r="C8" s="22">
        <v>6689200000</v>
      </c>
    </row>
    <row r="9" spans="1:3" ht="18" x14ac:dyDescent="0.35">
      <c r="A9" s="23" t="s">
        <v>4</v>
      </c>
      <c r="B9" s="2" t="s">
        <v>38</v>
      </c>
      <c r="C9" s="22">
        <v>19380229480</v>
      </c>
    </row>
    <row r="10" spans="1:3" ht="54" x14ac:dyDescent="0.35">
      <c r="A10" s="21" t="s">
        <v>5</v>
      </c>
      <c r="B10" s="2" t="s">
        <v>18</v>
      </c>
      <c r="C10" s="24">
        <v>5654220320</v>
      </c>
    </row>
    <row r="11" spans="1:3" ht="36" x14ac:dyDescent="0.35">
      <c r="A11" s="21" t="s">
        <v>6</v>
      </c>
      <c r="B11" s="3" t="s">
        <v>29</v>
      </c>
      <c r="C11" s="25">
        <v>3650342000</v>
      </c>
    </row>
    <row r="12" spans="1:3" ht="18" x14ac:dyDescent="0.35">
      <c r="A12" s="21" t="s">
        <v>28</v>
      </c>
      <c r="B12" s="3" t="s">
        <v>27</v>
      </c>
      <c r="C12" s="26">
        <v>1812000000</v>
      </c>
    </row>
    <row r="13" spans="1:3" ht="18" x14ac:dyDescent="0.35">
      <c r="A13" s="21" t="s">
        <v>39</v>
      </c>
      <c r="B13" s="3" t="s">
        <v>40</v>
      </c>
      <c r="C13" s="26">
        <v>690804000</v>
      </c>
    </row>
    <row r="14" spans="1:3" ht="18" x14ac:dyDescent="0.35">
      <c r="A14" s="21" t="s">
        <v>32</v>
      </c>
      <c r="B14" s="3" t="s">
        <v>33</v>
      </c>
      <c r="C14" s="26">
        <v>14784000</v>
      </c>
    </row>
    <row r="15" spans="1:3" ht="18" x14ac:dyDescent="0.35">
      <c r="A15" s="21" t="s">
        <v>26</v>
      </c>
      <c r="B15" s="2" t="s">
        <v>30</v>
      </c>
      <c r="C15" s="26">
        <v>311901000</v>
      </c>
    </row>
    <row r="16" spans="1:3" ht="72" x14ac:dyDescent="0.35">
      <c r="A16" s="21" t="s">
        <v>77</v>
      </c>
      <c r="B16" s="2" t="s">
        <v>78</v>
      </c>
      <c r="C16" s="26">
        <v>4800000</v>
      </c>
    </row>
    <row r="17" spans="1:7" ht="18" x14ac:dyDescent="0.35">
      <c r="A17" s="21" t="s">
        <v>7</v>
      </c>
      <c r="B17" s="2" t="s">
        <v>19</v>
      </c>
      <c r="C17" s="27">
        <v>399533770</v>
      </c>
    </row>
    <row r="18" spans="1:7" ht="60.75" customHeight="1" x14ac:dyDescent="0.35">
      <c r="A18" s="21" t="s">
        <v>34</v>
      </c>
      <c r="B18" s="2" t="s">
        <v>35</v>
      </c>
      <c r="C18" s="27">
        <v>10000</v>
      </c>
    </row>
    <row r="19" spans="1:7" ht="129" customHeight="1" x14ac:dyDescent="0.35">
      <c r="A19" s="21" t="s">
        <v>8</v>
      </c>
      <c r="B19" s="2" t="s">
        <v>9</v>
      </c>
      <c r="C19" s="26">
        <v>46194900</v>
      </c>
    </row>
    <row r="20" spans="1:7" ht="149.25" customHeight="1" x14ac:dyDescent="0.35">
      <c r="A20" s="21" t="s">
        <v>31</v>
      </c>
      <c r="B20" s="2" t="s">
        <v>88</v>
      </c>
      <c r="C20" s="26">
        <v>320674110</v>
      </c>
    </row>
    <row r="21" spans="1:7" ht="144" x14ac:dyDescent="0.35">
      <c r="A21" s="21" t="s">
        <v>10</v>
      </c>
      <c r="B21" s="2" t="s">
        <v>17</v>
      </c>
      <c r="C21" s="26">
        <f>5100+266000000</f>
        <v>266005100</v>
      </c>
    </row>
    <row r="22" spans="1:7" ht="72" x14ac:dyDescent="0.35">
      <c r="A22" s="21" t="s">
        <v>15</v>
      </c>
      <c r="B22" s="28" t="s">
        <v>16</v>
      </c>
      <c r="C22" s="26">
        <v>198000000</v>
      </c>
    </row>
    <row r="23" spans="1:7" ht="217.5" customHeight="1" x14ac:dyDescent="0.35">
      <c r="A23" s="7" t="s">
        <v>101</v>
      </c>
      <c r="B23" s="31" t="s">
        <v>102</v>
      </c>
      <c r="C23" s="26">
        <v>72520</v>
      </c>
    </row>
    <row r="24" spans="1:7" ht="108" x14ac:dyDescent="0.35">
      <c r="A24" s="21" t="s">
        <v>11</v>
      </c>
      <c r="B24" s="2" t="s">
        <v>12</v>
      </c>
      <c r="C24" s="26">
        <f>266098400</f>
        <v>266098400</v>
      </c>
    </row>
    <row r="25" spans="1:7" ht="36" x14ac:dyDescent="0.35">
      <c r="A25" s="21" t="s">
        <v>41</v>
      </c>
      <c r="B25" s="9" t="s">
        <v>42</v>
      </c>
      <c r="C25" s="26">
        <v>79318620</v>
      </c>
    </row>
    <row r="26" spans="1:7" ht="54" x14ac:dyDescent="0.35">
      <c r="A26" s="21" t="s">
        <v>20</v>
      </c>
      <c r="B26" s="2" t="s">
        <v>21</v>
      </c>
      <c r="C26" s="26">
        <v>92000970</v>
      </c>
    </row>
    <row r="27" spans="1:7" ht="36" x14ac:dyDescent="0.35">
      <c r="A27" s="21" t="s">
        <v>22</v>
      </c>
      <c r="B27" s="1" t="s">
        <v>24</v>
      </c>
      <c r="C27" s="26">
        <v>2311581180</v>
      </c>
    </row>
    <row r="28" spans="1:7" ht="18" x14ac:dyDescent="0.35">
      <c r="A28" s="21" t="s">
        <v>23</v>
      </c>
      <c r="B28" s="1" t="s">
        <v>25</v>
      </c>
      <c r="C28" s="26">
        <v>40580090</v>
      </c>
    </row>
    <row r="29" spans="1:7" ht="27" customHeight="1" x14ac:dyDescent="0.35">
      <c r="A29" s="21" t="s">
        <v>13</v>
      </c>
      <c r="B29" s="2" t="s">
        <v>14</v>
      </c>
      <c r="C29" s="29">
        <v>635797740</v>
      </c>
    </row>
    <row r="30" spans="1:7" ht="27" customHeight="1" x14ac:dyDescent="0.35">
      <c r="A30" s="21" t="s">
        <v>43</v>
      </c>
      <c r="B30" s="9" t="s">
        <v>44</v>
      </c>
      <c r="C30" s="29">
        <v>12533600</v>
      </c>
    </row>
    <row r="31" spans="1:7" s="17" customFormat="1" ht="17.399999999999999" x14ac:dyDescent="0.25">
      <c r="A31" s="35" t="s">
        <v>45</v>
      </c>
      <c r="B31" s="36" t="s">
        <v>46</v>
      </c>
      <c r="C31" s="37">
        <f>C32+C36+C64+C92</f>
        <v>144145577020</v>
      </c>
      <c r="E31"/>
      <c r="F31"/>
      <c r="G31"/>
    </row>
    <row r="32" spans="1:7" s="17" customFormat="1" ht="34.799999999999997" x14ac:dyDescent="0.25">
      <c r="A32" s="35" t="s">
        <v>178</v>
      </c>
      <c r="B32" s="36" t="s">
        <v>75</v>
      </c>
      <c r="C32" s="37">
        <f>SUM(C33:C35)</f>
        <v>42507554100</v>
      </c>
      <c r="E32"/>
      <c r="F32"/>
      <c r="G32"/>
    </row>
    <row r="33" spans="1:7" s="17" customFormat="1" ht="54" x14ac:dyDescent="0.25">
      <c r="A33" s="32" t="s">
        <v>168</v>
      </c>
      <c r="B33" s="33" t="s">
        <v>47</v>
      </c>
      <c r="C33" s="34">
        <v>20371129400</v>
      </c>
      <c r="E33"/>
      <c r="F33"/>
      <c r="G33"/>
    </row>
    <row r="34" spans="1:7" s="17" customFormat="1" ht="90" x14ac:dyDescent="0.25">
      <c r="A34" s="32" t="s">
        <v>169</v>
      </c>
      <c r="B34" s="33" t="s">
        <v>170</v>
      </c>
      <c r="C34" s="34">
        <v>781078200</v>
      </c>
      <c r="E34"/>
      <c r="F34"/>
      <c r="G34"/>
    </row>
    <row r="35" spans="1:7" s="17" customFormat="1" ht="54" x14ac:dyDescent="0.25">
      <c r="A35" s="32" t="s">
        <v>176</v>
      </c>
      <c r="B35" s="33" t="s">
        <v>177</v>
      </c>
      <c r="C35" s="34">
        <f>16764153500+4591193000</f>
        <v>21355346500</v>
      </c>
      <c r="E35"/>
      <c r="F35"/>
      <c r="G35"/>
    </row>
    <row r="36" spans="1:7" s="17" customFormat="1" ht="52.2" x14ac:dyDescent="0.25">
      <c r="A36" s="35" t="s">
        <v>179</v>
      </c>
      <c r="B36" s="36" t="s">
        <v>48</v>
      </c>
      <c r="C36" s="37">
        <f>SUM(C37:C63)</f>
        <v>97397865300</v>
      </c>
    </row>
    <row r="37" spans="1:7" s="17" customFormat="1" ht="90" x14ac:dyDescent="0.25">
      <c r="A37" s="32" t="s">
        <v>107</v>
      </c>
      <c r="B37" s="33" t="s">
        <v>108</v>
      </c>
      <c r="C37" s="34">
        <v>6798900</v>
      </c>
    </row>
    <row r="38" spans="1:7" s="17" customFormat="1" ht="132.75" customHeight="1" x14ac:dyDescent="0.25">
      <c r="A38" s="32" t="s">
        <v>104</v>
      </c>
      <c r="B38" s="33" t="s">
        <v>79</v>
      </c>
      <c r="C38" s="34">
        <v>6229300</v>
      </c>
    </row>
    <row r="39" spans="1:7" s="17" customFormat="1" ht="126" x14ac:dyDescent="0.25">
      <c r="A39" s="32" t="s">
        <v>110</v>
      </c>
      <c r="B39" s="33" t="s">
        <v>74</v>
      </c>
      <c r="C39" s="34">
        <v>60468300</v>
      </c>
    </row>
    <row r="40" spans="1:7" s="17" customFormat="1" ht="108" x14ac:dyDescent="0.25">
      <c r="A40" s="32" t="s">
        <v>103</v>
      </c>
      <c r="B40" s="33" t="s">
        <v>89</v>
      </c>
      <c r="C40" s="34">
        <v>1099332100</v>
      </c>
    </row>
    <row r="41" spans="1:7" s="17" customFormat="1" ht="108" x14ac:dyDescent="0.25">
      <c r="A41" s="32" t="s">
        <v>106</v>
      </c>
      <c r="B41" s="33" t="s">
        <v>72</v>
      </c>
      <c r="C41" s="34">
        <v>58663100</v>
      </c>
    </row>
    <row r="42" spans="1:7" s="17" customFormat="1" ht="108" x14ac:dyDescent="0.25">
      <c r="A42" s="32" t="s">
        <v>172</v>
      </c>
      <c r="B42" s="33" t="s">
        <v>173</v>
      </c>
      <c r="C42" s="34">
        <v>4536560000</v>
      </c>
    </row>
    <row r="43" spans="1:7" s="17" customFormat="1" ht="198" x14ac:dyDescent="0.25">
      <c r="A43" s="32" t="s">
        <v>119</v>
      </c>
      <c r="B43" s="33" t="s">
        <v>120</v>
      </c>
      <c r="C43" s="34">
        <v>4544886000</v>
      </c>
    </row>
    <row r="44" spans="1:7" s="17" customFormat="1" ht="90" x14ac:dyDescent="0.25">
      <c r="A44" s="32" t="s">
        <v>127</v>
      </c>
      <c r="B44" s="33" t="s">
        <v>128</v>
      </c>
      <c r="C44" s="34">
        <v>17644800</v>
      </c>
    </row>
    <row r="45" spans="1:7" s="17" customFormat="1" ht="90" x14ac:dyDescent="0.25">
      <c r="A45" s="32" t="s">
        <v>129</v>
      </c>
      <c r="B45" s="33" t="s">
        <v>82</v>
      </c>
      <c r="C45" s="34">
        <f>3999800+45000000+52747700</f>
        <v>101747500</v>
      </c>
    </row>
    <row r="46" spans="1:7" s="17" customFormat="1" ht="162" x14ac:dyDescent="0.25">
      <c r="A46" s="32" t="s">
        <v>124</v>
      </c>
      <c r="B46" s="33" t="s">
        <v>90</v>
      </c>
      <c r="C46" s="34">
        <v>50201600</v>
      </c>
    </row>
    <row r="47" spans="1:7" s="17" customFormat="1" ht="90" x14ac:dyDescent="0.25">
      <c r="A47" s="32" t="s">
        <v>123</v>
      </c>
      <c r="B47" s="33" t="s">
        <v>91</v>
      </c>
      <c r="C47" s="34">
        <v>10174100</v>
      </c>
    </row>
    <row r="48" spans="1:7" s="17" customFormat="1" ht="126" x14ac:dyDescent="0.25">
      <c r="A48" s="32" t="s">
        <v>182</v>
      </c>
      <c r="B48" s="33" t="s">
        <v>183</v>
      </c>
      <c r="C48" s="34">
        <v>5254900</v>
      </c>
    </row>
    <row r="49" spans="1:3" s="17" customFormat="1" ht="108" x14ac:dyDescent="0.25">
      <c r="A49" s="32" t="s">
        <v>113</v>
      </c>
      <c r="B49" s="33" t="s">
        <v>114</v>
      </c>
      <c r="C49" s="34">
        <v>29050100</v>
      </c>
    </row>
    <row r="50" spans="1:3" s="17" customFormat="1" ht="126" x14ac:dyDescent="0.25">
      <c r="A50" s="32" t="s">
        <v>111</v>
      </c>
      <c r="B50" s="33" t="s">
        <v>112</v>
      </c>
      <c r="C50" s="34">
        <v>1122585300</v>
      </c>
    </row>
    <row r="51" spans="1:3" s="17" customFormat="1" ht="72" x14ac:dyDescent="0.25">
      <c r="A51" s="32" t="s">
        <v>117</v>
      </c>
      <c r="B51" s="33" t="s">
        <v>92</v>
      </c>
      <c r="C51" s="34">
        <v>3169700</v>
      </c>
    </row>
    <row r="52" spans="1:3" s="17" customFormat="1" ht="72" x14ac:dyDescent="0.25">
      <c r="A52" s="32" t="s">
        <v>115</v>
      </c>
      <c r="B52" s="33" t="s">
        <v>116</v>
      </c>
      <c r="C52" s="34">
        <v>34506000</v>
      </c>
    </row>
    <row r="53" spans="1:3" s="17" customFormat="1" ht="90" x14ac:dyDescent="0.25">
      <c r="A53" s="32" t="s">
        <v>109</v>
      </c>
      <c r="B53" s="33" t="s">
        <v>73</v>
      </c>
      <c r="C53" s="34">
        <v>8873500</v>
      </c>
    </row>
    <row r="54" spans="1:3" s="17" customFormat="1" ht="72" x14ac:dyDescent="0.25">
      <c r="A54" s="32" t="s">
        <v>126</v>
      </c>
      <c r="B54" s="33" t="s">
        <v>93</v>
      </c>
      <c r="C54" s="34">
        <v>11822600</v>
      </c>
    </row>
    <row r="55" spans="1:3" s="17" customFormat="1" ht="108" x14ac:dyDescent="0.25">
      <c r="A55" s="32" t="s">
        <v>118</v>
      </c>
      <c r="B55" s="33" t="s">
        <v>87</v>
      </c>
      <c r="C55" s="34">
        <v>422626000</v>
      </c>
    </row>
    <row r="56" spans="1:3" s="17" customFormat="1" ht="144" x14ac:dyDescent="0.25">
      <c r="A56" s="32" t="s">
        <v>125</v>
      </c>
      <c r="B56" s="33" t="s">
        <v>94</v>
      </c>
      <c r="C56" s="34">
        <v>53728400</v>
      </c>
    </row>
    <row r="57" spans="1:3" s="17" customFormat="1" ht="108" x14ac:dyDescent="0.25">
      <c r="A57" s="32" t="s">
        <v>121</v>
      </c>
      <c r="B57" s="33" t="s">
        <v>64</v>
      </c>
      <c r="C57" s="34">
        <v>143513100</v>
      </c>
    </row>
    <row r="58" spans="1:3" s="17" customFormat="1" ht="72" x14ac:dyDescent="0.25">
      <c r="A58" s="32" t="s">
        <v>122</v>
      </c>
      <c r="B58" s="33" t="s">
        <v>70</v>
      </c>
      <c r="C58" s="34">
        <v>34103700</v>
      </c>
    </row>
    <row r="59" spans="1:3" s="17" customFormat="1" ht="90" x14ac:dyDescent="0.25">
      <c r="A59" s="32" t="s">
        <v>105</v>
      </c>
      <c r="B59" s="33" t="s">
        <v>71</v>
      </c>
      <c r="C59" s="34">
        <v>1953271100</v>
      </c>
    </row>
    <row r="60" spans="1:3" s="17" customFormat="1" ht="72" x14ac:dyDescent="0.25">
      <c r="A60" s="32" t="s">
        <v>130</v>
      </c>
      <c r="B60" s="33" t="s">
        <v>95</v>
      </c>
      <c r="C60" s="34">
        <f>14014900+3154700</f>
        <v>17169600</v>
      </c>
    </row>
    <row r="61" spans="1:3" s="17" customFormat="1" ht="90" x14ac:dyDescent="0.25">
      <c r="A61" s="32" t="s">
        <v>171</v>
      </c>
      <c r="B61" s="33" t="s">
        <v>96</v>
      </c>
      <c r="C61" s="34">
        <v>341582000</v>
      </c>
    </row>
    <row r="62" spans="1:3" s="17" customFormat="1" ht="180" x14ac:dyDescent="0.25">
      <c r="A62" s="32" t="s">
        <v>174</v>
      </c>
      <c r="B62" s="33" t="s">
        <v>175</v>
      </c>
      <c r="C62" s="34">
        <f>87241135000-4536560000</f>
        <v>82704575000</v>
      </c>
    </row>
    <row r="63" spans="1:3" s="17" customFormat="1" ht="162" x14ac:dyDescent="0.25">
      <c r="A63" s="32" t="s">
        <v>131</v>
      </c>
      <c r="B63" s="33" t="s">
        <v>132</v>
      </c>
      <c r="C63" s="34">
        <v>19328600</v>
      </c>
    </row>
    <row r="64" spans="1:3" s="17" customFormat="1" ht="34.799999999999997" x14ac:dyDescent="0.25">
      <c r="A64" s="35" t="s">
        <v>181</v>
      </c>
      <c r="B64" s="36" t="s">
        <v>76</v>
      </c>
      <c r="C64" s="37">
        <f>SUM(C65:C91)</f>
        <v>4039849400</v>
      </c>
    </row>
    <row r="65" spans="1:3" s="17" customFormat="1" ht="90" x14ac:dyDescent="0.25">
      <c r="A65" s="32" t="s">
        <v>134</v>
      </c>
      <c r="B65" s="33" t="s">
        <v>52</v>
      </c>
      <c r="C65" s="34">
        <v>42745400</v>
      </c>
    </row>
    <row r="66" spans="1:3" s="17" customFormat="1" ht="126" x14ac:dyDescent="0.25">
      <c r="A66" s="32" t="s">
        <v>151</v>
      </c>
      <c r="B66" s="33" t="s">
        <v>83</v>
      </c>
      <c r="C66" s="34">
        <v>793500</v>
      </c>
    </row>
    <row r="67" spans="1:3" s="17" customFormat="1" ht="72" x14ac:dyDescent="0.25">
      <c r="A67" s="32" t="s">
        <v>148</v>
      </c>
      <c r="B67" s="33" t="s">
        <v>53</v>
      </c>
      <c r="C67" s="34">
        <v>21632400</v>
      </c>
    </row>
    <row r="68" spans="1:3" s="17" customFormat="1" ht="72" x14ac:dyDescent="0.25">
      <c r="A68" s="32" t="s">
        <v>150</v>
      </c>
      <c r="B68" s="33" t="s">
        <v>86</v>
      </c>
      <c r="C68" s="34">
        <v>185267300</v>
      </c>
    </row>
    <row r="69" spans="1:3" s="17" customFormat="1" ht="216" x14ac:dyDescent="0.25">
      <c r="A69" s="32" t="s">
        <v>154</v>
      </c>
      <c r="B69" s="33" t="s">
        <v>155</v>
      </c>
      <c r="C69" s="34">
        <v>3883400</v>
      </c>
    </row>
    <row r="70" spans="1:3" s="17" customFormat="1" ht="126" x14ac:dyDescent="0.25">
      <c r="A70" s="32" t="s">
        <v>153</v>
      </c>
      <c r="B70" s="33" t="s">
        <v>97</v>
      </c>
      <c r="C70" s="34">
        <v>2769800</v>
      </c>
    </row>
    <row r="71" spans="1:3" s="17" customFormat="1" ht="126" x14ac:dyDescent="0.25">
      <c r="A71" s="32" t="s">
        <v>140</v>
      </c>
      <c r="B71" s="33" t="s">
        <v>56</v>
      </c>
      <c r="C71" s="34">
        <v>31661000</v>
      </c>
    </row>
    <row r="72" spans="1:3" s="17" customFormat="1" ht="162" x14ac:dyDescent="0.25">
      <c r="A72" s="32" t="s">
        <v>156</v>
      </c>
      <c r="B72" s="33" t="s">
        <v>157</v>
      </c>
      <c r="C72" s="34">
        <v>1972100</v>
      </c>
    </row>
    <row r="73" spans="1:3" s="17" customFormat="1" ht="126" x14ac:dyDescent="0.25">
      <c r="A73" s="32" t="s">
        <v>135</v>
      </c>
      <c r="B73" s="33" t="s">
        <v>50</v>
      </c>
      <c r="C73" s="34">
        <v>87267800</v>
      </c>
    </row>
    <row r="74" spans="1:3" s="17" customFormat="1" ht="90" x14ac:dyDescent="0.25">
      <c r="A74" s="32" t="s">
        <v>158</v>
      </c>
      <c r="B74" s="33" t="s">
        <v>159</v>
      </c>
      <c r="C74" s="34">
        <v>25698200</v>
      </c>
    </row>
    <row r="75" spans="1:3" s="17" customFormat="1" ht="144" x14ac:dyDescent="0.25">
      <c r="A75" s="32" t="s">
        <v>160</v>
      </c>
      <c r="B75" s="33" t="s">
        <v>161</v>
      </c>
      <c r="C75" s="34">
        <v>135456600</v>
      </c>
    </row>
    <row r="76" spans="1:3" s="17" customFormat="1" ht="126" x14ac:dyDescent="0.25">
      <c r="A76" s="32" t="s">
        <v>146</v>
      </c>
      <c r="B76" s="33" t="s">
        <v>65</v>
      </c>
      <c r="C76" s="34">
        <v>26500</v>
      </c>
    </row>
    <row r="77" spans="1:3" s="17" customFormat="1" ht="72" x14ac:dyDescent="0.25">
      <c r="A77" s="32" t="s">
        <v>133</v>
      </c>
      <c r="B77" s="33" t="s">
        <v>49</v>
      </c>
      <c r="C77" s="34">
        <v>565403200</v>
      </c>
    </row>
    <row r="78" spans="1:3" s="17" customFormat="1" ht="90" x14ac:dyDescent="0.25">
      <c r="A78" s="32" t="s">
        <v>136</v>
      </c>
      <c r="B78" s="33" t="s">
        <v>54</v>
      </c>
      <c r="C78" s="34">
        <v>13098100</v>
      </c>
    </row>
    <row r="79" spans="1:3" s="17" customFormat="1" ht="144" x14ac:dyDescent="0.25">
      <c r="A79" s="32" t="s">
        <v>141</v>
      </c>
      <c r="B79" s="33" t="s">
        <v>68</v>
      </c>
      <c r="C79" s="34">
        <v>14418400</v>
      </c>
    </row>
    <row r="80" spans="1:3" s="17" customFormat="1" ht="126" x14ac:dyDescent="0.25">
      <c r="A80" s="32" t="s">
        <v>138</v>
      </c>
      <c r="B80" s="33" t="s">
        <v>51</v>
      </c>
      <c r="C80" s="34">
        <v>136500</v>
      </c>
    </row>
    <row r="81" spans="1:3" s="17" customFormat="1" ht="90" x14ac:dyDescent="0.25">
      <c r="A81" s="32" t="s">
        <v>139</v>
      </c>
      <c r="B81" s="33" t="s">
        <v>66</v>
      </c>
      <c r="C81" s="34">
        <v>333202900</v>
      </c>
    </row>
    <row r="82" spans="1:3" s="17" customFormat="1" ht="180" x14ac:dyDescent="0.25">
      <c r="A82" s="32" t="s">
        <v>137</v>
      </c>
      <c r="B82" s="33" t="s">
        <v>55</v>
      </c>
      <c r="C82" s="34">
        <v>1227107200</v>
      </c>
    </row>
    <row r="83" spans="1:3" s="17" customFormat="1" ht="90" x14ac:dyDescent="0.25">
      <c r="A83" s="32" t="s">
        <v>152</v>
      </c>
      <c r="B83" s="33" t="s">
        <v>67</v>
      </c>
      <c r="C83" s="34">
        <v>45471300</v>
      </c>
    </row>
    <row r="84" spans="1:3" s="17" customFormat="1" ht="90" x14ac:dyDescent="0.25">
      <c r="A84" s="32" t="s">
        <v>149</v>
      </c>
      <c r="B84" s="33" t="s">
        <v>57</v>
      </c>
      <c r="C84" s="34">
        <v>30469000</v>
      </c>
    </row>
    <row r="85" spans="1:3" s="17" customFormat="1" ht="115.5" customHeight="1" x14ac:dyDescent="0.25">
      <c r="A85" s="32" t="s">
        <v>142</v>
      </c>
      <c r="B85" s="33" t="s">
        <v>58</v>
      </c>
      <c r="C85" s="34">
        <v>15545300</v>
      </c>
    </row>
    <row r="86" spans="1:3" s="17" customFormat="1" ht="378" x14ac:dyDescent="0.25">
      <c r="A86" s="32" t="s">
        <v>143</v>
      </c>
      <c r="B86" s="33" t="s">
        <v>80</v>
      </c>
      <c r="C86" s="34">
        <v>315848400</v>
      </c>
    </row>
    <row r="87" spans="1:3" s="17" customFormat="1" ht="108" x14ac:dyDescent="0.25">
      <c r="A87" s="32" t="s">
        <v>147</v>
      </c>
      <c r="B87" s="33" t="s">
        <v>60</v>
      </c>
      <c r="C87" s="34">
        <v>54604900</v>
      </c>
    </row>
    <row r="88" spans="1:3" s="17" customFormat="1" ht="108" x14ac:dyDescent="0.25">
      <c r="A88" s="32" t="s">
        <v>144</v>
      </c>
      <c r="B88" s="33" t="s">
        <v>61</v>
      </c>
      <c r="C88" s="34">
        <v>2186900</v>
      </c>
    </row>
    <row r="89" spans="1:3" s="17" customFormat="1" ht="162" x14ac:dyDescent="0.25">
      <c r="A89" s="32" t="s">
        <v>145</v>
      </c>
      <c r="B89" s="33" t="s">
        <v>59</v>
      </c>
      <c r="C89" s="34">
        <v>13732100</v>
      </c>
    </row>
    <row r="90" spans="1:3" s="17" customFormat="1" ht="108" x14ac:dyDescent="0.25">
      <c r="A90" s="32" t="s">
        <v>162</v>
      </c>
      <c r="B90" s="33" t="s">
        <v>163</v>
      </c>
      <c r="C90" s="34">
        <v>695055700</v>
      </c>
    </row>
    <row r="91" spans="1:3" s="17" customFormat="1" ht="54" x14ac:dyDescent="0.25">
      <c r="A91" s="32" t="s">
        <v>164</v>
      </c>
      <c r="B91" s="33" t="s">
        <v>69</v>
      </c>
      <c r="C91" s="34">
        <v>174395500</v>
      </c>
    </row>
    <row r="92" spans="1:3" s="17" customFormat="1" ht="17.399999999999999" x14ac:dyDescent="0.25">
      <c r="A92" s="35" t="s">
        <v>180</v>
      </c>
      <c r="B92" s="36" t="s">
        <v>62</v>
      </c>
      <c r="C92" s="37">
        <f>SUM(C93:C95)</f>
        <v>200308220</v>
      </c>
    </row>
    <row r="93" spans="1:3" s="17" customFormat="1" ht="125.25" customHeight="1" x14ac:dyDescent="0.25">
      <c r="A93" s="32" t="s">
        <v>167</v>
      </c>
      <c r="B93" s="33" t="s">
        <v>85</v>
      </c>
      <c r="C93" s="34">
        <v>16961700</v>
      </c>
    </row>
    <row r="94" spans="1:3" s="17" customFormat="1" ht="108" x14ac:dyDescent="0.25">
      <c r="A94" s="32" t="s">
        <v>166</v>
      </c>
      <c r="B94" s="33" t="s">
        <v>84</v>
      </c>
      <c r="C94" s="34">
        <v>5713820</v>
      </c>
    </row>
    <row r="95" spans="1:3" s="17" customFormat="1" ht="90" x14ac:dyDescent="0.25">
      <c r="A95" s="32" t="s">
        <v>165</v>
      </c>
      <c r="B95" s="33" t="s">
        <v>81</v>
      </c>
      <c r="C95" s="34">
        <v>177632700</v>
      </c>
    </row>
    <row r="96" spans="1:3" s="17" customFormat="1" ht="18.600000000000001" thickBot="1" x14ac:dyDescent="0.3">
      <c r="A96" s="38"/>
      <c r="B96" s="39" t="s">
        <v>63</v>
      </c>
      <c r="C96" s="40">
        <f>C7+C31</f>
        <v>187022258820</v>
      </c>
    </row>
    <row r="101" spans="3:3" x14ac:dyDescent="0.25">
      <c r="C101" s="5"/>
    </row>
    <row r="102" spans="3:3" x14ac:dyDescent="0.25">
      <c r="C102" s="5"/>
    </row>
    <row r="103" spans="3:3" x14ac:dyDescent="0.25">
      <c r="C103" s="10"/>
    </row>
  </sheetData>
  <mergeCells count="2">
    <mergeCell ref="A3:C3"/>
    <mergeCell ref="A4:C4"/>
  </mergeCells>
  <pageMargins left="0.59055118110236227" right="0.19685039370078741" top="0.31496062992125984" bottom="0.15748031496062992" header="0.15748031496062992" footer="0.23622047244094491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</vt:lpstr>
      <vt:lpstr>'Доходы '!Заголовки_для_печати</vt:lpstr>
      <vt:lpstr>'Доходы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Prime Auditor</dc:creator>
  <cp:lastModifiedBy>Вороная Елена Владимировная</cp:lastModifiedBy>
  <cp:lastPrinted>2018-10-26T08:03:27Z</cp:lastPrinted>
  <dcterms:created xsi:type="dcterms:W3CDTF">2014-10-25T11:47:13Z</dcterms:created>
  <dcterms:modified xsi:type="dcterms:W3CDTF">2018-10-30T08:34:57Z</dcterms:modified>
</cp:coreProperties>
</file>